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Emin\Desktop\New folder\"/>
    </mc:Choice>
  </mc:AlternateContent>
  <xr:revisionPtr revIDLastSave="0" documentId="13_ncr:1_{AF985EA1-5F94-4844-A249-9FD64D6C5B70}" xr6:coauthVersionLast="46" xr6:coauthVersionMax="46" xr10:uidLastSave="{00000000-0000-0000-0000-000000000000}"/>
  <bookViews>
    <workbookView xWindow="5385" yWindow="345" windowWidth="22275" windowHeight="14835" xr2:uid="{00000000-000D-0000-FFFF-FFFF00000000}"/>
  </bookViews>
  <sheets>
    <sheet name="LCR" sheetId="1" r:id="rId1"/>
  </sheets>
  <definedNames>
    <definedName name="left">LCR!XFD1</definedName>
    <definedName name="prefix1">LCR!$E$7:$E$13</definedName>
    <definedName name="prefix2">LCR!$E$21:$E$25</definedName>
    <definedName name="rate1">LCR!$F$7:$F$13</definedName>
    <definedName name="rate2">LCR!$F$21:$F$25</definedName>
    <definedName name="truncat1">LCR!$J$6:$O$6</definedName>
    <definedName name="truncat2">LCR!$J$20:$O$20</definedName>
    <definedName name="xprefix1">LCR!$H$7:$H$17</definedName>
    <definedName name="xprefix2">LCR!$H$21:$H$31</definedName>
    <definedName name="xrate1">LCR!$P$7:$P$17</definedName>
    <definedName name="xrate2">LCR!$P$21:$P$31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1" l="1"/>
  <c r="P31" i="1"/>
  <c r="P22" i="1"/>
  <c r="P23" i="1"/>
  <c r="P24" i="1"/>
  <c r="P25" i="1"/>
  <c r="P26" i="1"/>
  <c r="P27" i="1"/>
  <c r="P28" i="1"/>
  <c r="P29" i="1"/>
  <c r="P21" i="1"/>
  <c r="P16" i="1"/>
  <c r="P17" i="1"/>
  <c r="P8" i="1"/>
  <c r="P9" i="1"/>
  <c r="P10" i="1"/>
  <c r="P11" i="1"/>
  <c r="P12" i="1"/>
  <c r="P13" i="1"/>
  <c r="P14" i="1"/>
  <c r="P15" i="1"/>
  <c r="P7" i="1"/>
  <c r="J22" i="1"/>
  <c r="K22" i="1"/>
  <c r="L22" i="1" s="1"/>
  <c r="M22" i="1" s="1"/>
  <c r="N22" i="1" s="1"/>
  <c r="O22" i="1" s="1"/>
  <c r="J23" i="1"/>
  <c r="K23" i="1" s="1"/>
  <c r="L23" i="1" s="1"/>
  <c r="M23" i="1" s="1"/>
  <c r="N23" i="1" s="1"/>
  <c r="O23" i="1" s="1"/>
  <c r="J24" i="1"/>
  <c r="K24" i="1" s="1"/>
  <c r="L24" i="1" s="1"/>
  <c r="M24" i="1" s="1"/>
  <c r="N24" i="1" s="1"/>
  <c r="O24" i="1" s="1"/>
  <c r="J25" i="1"/>
  <c r="K25" i="1" s="1"/>
  <c r="L25" i="1" s="1"/>
  <c r="M25" i="1" s="1"/>
  <c r="N25" i="1" s="1"/>
  <c r="O25" i="1" s="1"/>
  <c r="J26" i="1"/>
  <c r="K26" i="1" s="1"/>
  <c r="L26" i="1" s="1"/>
  <c r="M26" i="1" s="1"/>
  <c r="N26" i="1" s="1"/>
  <c r="O26" i="1" s="1"/>
  <c r="J27" i="1"/>
  <c r="K27" i="1" s="1"/>
  <c r="L27" i="1" s="1"/>
  <c r="M27" i="1" s="1"/>
  <c r="N27" i="1" s="1"/>
  <c r="O27" i="1" s="1"/>
  <c r="J28" i="1"/>
  <c r="K28" i="1"/>
  <c r="L28" i="1"/>
  <c r="M28" i="1" s="1"/>
  <c r="N28" i="1" s="1"/>
  <c r="O28" i="1" s="1"/>
  <c r="J29" i="1"/>
  <c r="K29" i="1" s="1"/>
  <c r="L29" i="1" s="1"/>
  <c r="M29" i="1" s="1"/>
  <c r="N29" i="1" s="1"/>
  <c r="O29" i="1" s="1"/>
  <c r="J30" i="1"/>
  <c r="K30" i="1"/>
  <c r="L30" i="1"/>
  <c r="M30" i="1" s="1"/>
  <c r="N30" i="1" s="1"/>
  <c r="O30" i="1" s="1"/>
  <c r="J31" i="1"/>
  <c r="K31" i="1" s="1"/>
  <c r="L31" i="1" s="1"/>
  <c r="M31" i="1" s="1"/>
  <c r="N31" i="1" s="1"/>
  <c r="O31" i="1" s="1"/>
  <c r="J8" i="1"/>
  <c r="K8" i="1" s="1"/>
  <c r="L8" i="1" s="1"/>
  <c r="M8" i="1" s="1"/>
  <c r="N8" i="1" s="1"/>
  <c r="O8" i="1" s="1"/>
  <c r="J9" i="1"/>
  <c r="K9" i="1" s="1"/>
  <c r="L9" i="1" s="1"/>
  <c r="M9" i="1" s="1"/>
  <c r="N9" i="1" s="1"/>
  <c r="O9" i="1" s="1"/>
  <c r="J10" i="1"/>
  <c r="K10" i="1"/>
  <c r="L10" i="1"/>
  <c r="M10" i="1" s="1"/>
  <c r="N10" i="1" s="1"/>
  <c r="O10" i="1" s="1"/>
  <c r="J11" i="1"/>
  <c r="K11" i="1" s="1"/>
  <c r="L11" i="1" s="1"/>
  <c r="M11" i="1" s="1"/>
  <c r="N11" i="1" s="1"/>
  <c r="O11" i="1" s="1"/>
  <c r="J12" i="1"/>
  <c r="K12" i="1" s="1"/>
  <c r="L12" i="1" s="1"/>
  <c r="M12" i="1" s="1"/>
  <c r="N12" i="1" s="1"/>
  <c r="O12" i="1" s="1"/>
  <c r="J13" i="1"/>
  <c r="K13" i="1" s="1"/>
  <c r="L13" i="1" s="1"/>
  <c r="M13" i="1" s="1"/>
  <c r="N13" i="1" s="1"/>
  <c r="O13" i="1" s="1"/>
  <c r="J14" i="1"/>
  <c r="K14" i="1" s="1"/>
  <c r="L14" i="1" s="1"/>
  <c r="M14" i="1" s="1"/>
  <c r="N14" i="1" s="1"/>
  <c r="O14" i="1" s="1"/>
  <c r="J15" i="1"/>
  <c r="K15" i="1" s="1"/>
  <c r="L15" i="1" s="1"/>
  <c r="M15" i="1" s="1"/>
  <c r="N15" i="1" s="1"/>
  <c r="O15" i="1" s="1"/>
  <c r="J16" i="1"/>
  <c r="K16" i="1" s="1"/>
  <c r="L16" i="1" s="1"/>
  <c r="M16" i="1" s="1"/>
  <c r="N16" i="1" s="1"/>
  <c r="O16" i="1" s="1"/>
  <c r="J17" i="1"/>
  <c r="K17" i="1" s="1"/>
  <c r="L17" i="1" s="1"/>
  <c r="M17" i="1" s="1"/>
  <c r="N17" i="1" s="1"/>
  <c r="O17" i="1" s="1"/>
  <c r="K7" i="1"/>
  <c r="L7" i="1" s="1"/>
  <c r="M7" i="1" s="1"/>
  <c r="N7" i="1" s="1"/>
  <c r="O7" i="1" s="1"/>
  <c r="I21" i="1" a="1"/>
  <c r="I21" i="1" s="1"/>
  <c r="J21" i="1" s="1"/>
  <c r="K21" i="1" s="1"/>
  <c r="L21" i="1" s="1"/>
  <c r="M21" i="1" s="1"/>
  <c r="N21" i="1" s="1"/>
  <c r="O21" i="1" s="1"/>
  <c r="I7" i="1" a="1"/>
  <c r="I7" i="1" s="1"/>
  <c r="J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<sst xmlns="http://schemas.openxmlformats.org/spreadsheetml/2006/main" count="44" uniqueCount="21">
  <si>
    <t>_4121</t>
  </si>
  <si>
    <t>_4122</t>
  </si>
  <si>
    <t>_4123</t>
  </si>
  <si>
    <t>_417</t>
  </si>
  <si>
    <t>_4177</t>
  </si>
  <si>
    <t>_4179</t>
  </si>
  <si>
    <t>_41</t>
  </si>
  <si>
    <t>_4178</t>
  </si>
  <si>
    <t>_41792</t>
  </si>
  <si>
    <t>prefix1</t>
  </si>
  <si>
    <t>rate1</t>
  </si>
  <si>
    <t>prefix2</t>
  </si>
  <si>
    <t>rate2</t>
  </si>
  <si>
    <t>_41792002</t>
  </si>
  <si>
    <t>xprefix1</t>
  </si>
  <si>
    <t>xrate1</t>
  </si>
  <si>
    <t>xprefix2</t>
  </si>
  <si>
    <t>xrate2</t>
  </si>
  <si>
    <t>_33</t>
  </si>
  <si>
    <t>truncat1</t>
  </si>
  <si>
    <t>truncat2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</si>
</sst>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R32"/>
  <sheetViews>
    <sheetView tabSelected="1" workbookViewId="0">
      <selection activeCell="K3" sqref="K3"/>
    </sheetView>
  </sheetViews>
  <sheetFormatPr defaultRowHeight="15" x14ac:dyDescent="0.25"/>
  <cols>
    <col min="3" max="4" width="9.140625" style="7"/>
    <col min="5" max="5" width="10" style="7" bestFit="1" customWidth="1"/>
    <col min="6" max="7" width="9.140625" style="7"/>
    <col min="8" max="8" width="10.42578125" style="7" customWidth="1"/>
    <col min="9" max="15" width="9.28515625" style="7" customWidth="1"/>
    <col min="16" max="18" width="9.140625" style="7"/>
  </cols>
  <sheetData>
    <row r="5" spans="3:16" x14ac:dyDescent="0.25">
      <c r="J5" s="8" t="s">
        <v>19</v>
      </c>
      <c r="K5" s="8"/>
      <c r="L5" s="8"/>
      <c r="M5" s="8"/>
      <c r="N5" s="8"/>
      <c r="O5" s="8"/>
    </row>
    <row r="6" spans="3:16" x14ac:dyDescent="0.25">
      <c r="E6" s="7" t="s">
        <v>9</v>
      </c>
      <c r="F6" s="7" t="s">
        <v>10</v>
      </c>
      <c r="H6" s="7" t="s">
        <v>14</v>
      </c>
      <c r="J6" s="1">
        <v>1</v>
      </c>
      <c r="K6" s="2">
        <v>2</v>
      </c>
      <c r="L6" s="2">
        <v>3</v>
      </c>
      <c r="M6" s="2">
        <v>4</v>
      </c>
      <c r="N6" s="2">
        <v>5</v>
      </c>
      <c r="O6" s="3">
        <v>6</v>
      </c>
      <c r="P6" s="7" t="s">
        <v>15</v>
      </c>
    </row>
    <row r="7" spans="3:16" x14ac:dyDescent="0.25">
      <c r="E7" s="4" t="s">
        <v>0</v>
      </c>
      <c r="F7" s="4">
        <v>2.2100000000000002E-2</v>
      </c>
      <c r="H7" s="4" t="s">
        <v>18</v>
      </c>
      <c r="I7" s="7" cm="1">
        <f t="array" ref="I7:I17">IFERROR(MATCH(xprefix1,prefix1,0),"na")</f>
        <v>7</v>
      </c>
      <c r="J7" s="7">
        <f t="shared" ref="J7:O17" si="0">IF(ISNUMBER(left),left,IFERROR(MATCH(LEFT(xprefix1,MAX(LEN(xprefix1)-truncat1,1)),prefix1,0),"na"))</f>
        <v>7</v>
      </c>
      <c r="K7" s="7">
        <f t="shared" si="0"/>
        <v>7</v>
      </c>
      <c r="L7" s="7">
        <f t="shared" si="0"/>
        <v>7</v>
      </c>
      <c r="M7" s="7">
        <f t="shared" si="0"/>
        <v>7</v>
      </c>
      <c r="N7" s="7">
        <f t="shared" si="0"/>
        <v>7</v>
      </c>
      <c r="O7" s="7">
        <f t="shared" si="0"/>
        <v>7</v>
      </c>
      <c r="P7" s="4">
        <f>IF(ISNUMBER(left),INDEX(rate1,left),10)</f>
        <v>1.4999999999999999E-2</v>
      </c>
    </row>
    <row r="8" spans="3:16" x14ac:dyDescent="0.25">
      <c r="E8" s="5" t="s">
        <v>1</v>
      </c>
      <c r="F8" s="5">
        <v>2.2200000000000001E-2</v>
      </c>
      <c r="H8" s="5" t="s">
        <v>6</v>
      </c>
      <c r="I8" s="7" t="str">
        <v>na</v>
      </c>
      <c r="J8" s="7" t="str">
        <f t="shared" si="0"/>
        <v>na</v>
      </c>
      <c r="K8" s="7" t="str">
        <f t="shared" si="0"/>
        <v>na</v>
      </c>
      <c r="L8" s="7" t="str">
        <f t="shared" si="0"/>
        <v>na</v>
      </c>
      <c r="M8" s="7" t="str">
        <f t="shared" si="0"/>
        <v>na</v>
      </c>
      <c r="N8" s="7" t="str">
        <f t="shared" si="0"/>
        <v>na</v>
      </c>
      <c r="O8" s="7" t="str">
        <f t="shared" si="0"/>
        <v>na</v>
      </c>
      <c r="P8" s="5">
        <f>IF(ISNUMBER(left),INDEX(rate1,left),10)</f>
        <v>10</v>
      </c>
    </row>
    <row r="9" spans="3:16" x14ac:dyDescent="0.25">
      <c r="E9" s="5" t="s">
        <v>2</v>
      </c>
      <c r="F9" s="5">
        <v>2.24E-2</v>
      </c>
      <c r="H9" s="5" t="s">
        <v>0</v>
      </c>
      <c r="I9" s="7">
        <v>1</v>
      </c>
      <c r="J9" s="7">
        <f t="shared" si="0"/>
        <v>1</v>
      </c>
      <c r="K9" s="7">
        <f t="shared" si="0"/>
        <v>1</v>
      </c>
      <c r="L9" s="7">
        <f t="shared" si="0"/>
        <v>1</v>
      </c>
      <c r="M9" s="7">
        <f t="shared" si="0"/>
        <v>1</v>
      </c>
      <c r="N9" s="7">
        <f t="shared" si="0"/>
        <v>1</v>
      </c>
      <c r="O9" s="7">
        <f t="shared" si="0"/>
        <v>1</v>
      </c>
      <c r="P9" s="5">
        <f>IF(ISNUMBER(left),INDEX(rate1,left),10)</f>
        <v>2.2100000000000002E-2</v>
      </c>
    </row>
    <row r="10" spans="3:16" x14ac:dyDescent="0.25">
      <c r="E10" s="5" t="s">
        <v>3</v>
      </c>
      <c r="F10" s="5">
        <v>0.12</v>
      </c>
      <c r="H10" s="5" t="s">
        <v>1</v>
      </c>
      <c r="I10" s="7">
        <v>2</v>
      </c>
      <c r="J10" s="7">
        <f t="shared" si="0"/>
        <v>2</v>
      </c>
      <c r="K10" s="7">
        <f t="shared" si="0"/>
        <v>2</v>
      </c>
      <c r="L10" s="7">
        <f t="shared" si="0"/>
        <v>2</v>
      </c>
      <c r="M10" s="7">
        <f t="shared" si="0"/>
        <v>2</v>
      </c>
      <c r="N10" s="7">
        <f t="shared" si="0"/>
        <v>2</v>
      </c>
      <c r="O10" s="7">
        <f t="shared" si="0"/>
        <v>2</v>
      </c>
      <c r="P10" s="5">
        <f>IF(ISNUMBER(left),INDEX(rate1,left),10)</f>
        <v>2.2200000000000001E-2</v>
      </c>
    </row>
    <row r="11" spans="3:16" x14ac:dyDescent="0.25">
      <c r="E11" s="5" t="s">
        <v>4</v>
      </c>
      <c r="F11" s="5">
        <v>0.11</v>
      </c>
      <c r="H11" s="5" t="s">
        <v>2</v>
      </c>
      <c r="I11" s="7">
        <v>3</v>
      </c>
      <c r="J11" s="7">
        <f t="shared" si="0"/>
        <v>3</v>
      </c>
      <c r="K11" s="7">
        <f t="shared" si="0"/>
        <v>3</v>
      </c>
      <c r="L11" s="7">
        <f t="shared" si="0"/>
        <v>3</v>
      </c>
      <c r="M11" s="7">
        <f t="shared" si="0"/>
        <v>3</v>
      </c>
      <c r="N11" s="7">
        <f t="shared" si="0"/>
        <v>3</v>
      </c>
      <c r="O11" s="7">
        <f t="shared" si="0"/>
        <v>3</v>
      </c>
      <c r="P11" s="5">
        <f>IF(ISNUMBER(left),INDEX(rate1,left),10)</f>
        <v>2.24E-2</v>
      </c>
    </row>
    <row r="12" spans="3:16" x14ac:dyDescent="0.25">
      <c r="E12" s="5" t="s">
        <v>5</v>
      </c>
      <c r="F12" s="5">
        <v>0.112</v>
      </c>
      <c r="H12" s="5" t="s">
        <v>3</v>
      </c>
      <c r="I12" s="7">
        <v>4</v>
      </c>
      <c r="J12" s="7">
        <f t="shared" si="0"/>
        <v>4</v>
      </c>
      <c r="K12" s="7">
        <f t="shared" si="0"/>
        <v>4</v>
      </c>
      <c r="L12" s="7">
        <f t="shared" si="0"/>
        <v>4</v>
      </c>
      <c r="M12" s="7">
        <f t="shared" si="0"/>
        <v>4</v>
      </c>
      <c r="N12" s="7">
        <f t="shared" si="0"/>
        <v>4</v>
      </c>
      <c r="O12" s="7">
        <f t="shared" si="0"/>
        <v>4</v>
      </c>
      <c r="P12" s="5">
        <f>IF(ISNUMBER(left),INDEX(rate1,left),10)</f>
        <v>0.12</v>
      </c>
    </row>
    <row r="13" spans="3:16" x14ac:dyDescent="0.25">
      <c r="E13" s="6" t="s">
        <v>18</v>
      </c>
      <c r="F13" s="6">
        <v>1.4999999999999999E-2</v>
      </c>
      <c r="H13" s="5" t="s">
        <v>4</v>
      </c>
      <c r="I13" s="7">
        <v>5</v>
      </c>
      <c r="J13" s="7">
        <f t="shared" si="0"/>
        <v>5</v>
      </c>
      <c r="K13" s="7">
        <f t="shared" si="0"/>
        <v>5</v>
      </c>
      <c r="L13" s="7">
        <f t="shared" si="0"/>
        <v>5</v>
      </c>
      <c r="M13" s="7">
        <f t="shared" si="0"/>
        <v>5</v>
      </c>
      <c r="N13" s="7">
        <f t="shared" si="0"/>
        <v>5</v>
      </c>
      <c r="O13" s="7">
        <f t="shared" si="0"/>
        <v>5</v>
      </c>
      <c r="P13" s="5">
        <f>IF(ISNUMBER(left),INDEX(rate1,left),10)</f>
        <v>0.11</v>
      </c>
    </row>
    <row r="14" spans="3:16" x14ac:dyDescent="0.25">
      <c r="H14" s="5" t="s">
        <v>7</v>
      </c>
      <c r="I14" s="7" t="str">
        <v>na</v>
      </c>
      <c r="J14" s="7">
        <f t="shared" si="0"/>
        <v>4</v>
      </c>
      <c r="K14" s="7">
        <f t="shared" si="0"/>
        <v>4</v>
      </c>
      <c r="L14" s="7">
        <f t="shared" si="0"/>
        <v>4</v>
      </c>
      <c r="M14" s="7">
        <f t="shared" si="0"/>
        <v>4</v>
      </c>
      <c r="N14" s="7">
        <f t="shared" si="0"/>
        <v>4</v>
      </c>
      <c r="O14" s="7">
        <f t="shared" si="0"/>
        <v>4</v>
      </c>
      <c r="P14" s="5">
        <f>IF(ISNUMBER(left),INDEX(rate1,left),10)</f>
        <v>0.12</v>
      </c>
    </row>
    <row r="15" spans="3:16" x14ac:dyDescent="0.25">
      <c r="C15"/>
      <c r="H15" s="5" t="s">
        <v>5</v>
      </c>
      <c r="I15" s="7">
        <v>6</v>
      </c>
      <c r="J15" s="7">
        <f t="shared" si="0"/>
        <v>6</v>
      </c>
      <c r="K15" s="7">
        <f t="shared" si="0"/>
        <v>6</v>
      </c>
      <c r="L15" s="7">
        <f t="shared" si="0"/>
        <v>6</v>
      </c>
      <c r="M15" s="7">
        <f t="shared" si="0"/>
        <v>6</v>
      </c>
      <c r="N15" s="7">
        <f t="shared" si="0"/>
        <v>6</v>
      </c>
      <c r="O15" s="7">
        <f t="shared" si="0"/>
        <v>6</v>
      </c>
      <c r="P15" s="5">
        <f>IF(ISNUMBER(left),INDEX(rate1,left),10)</f>
        <v>0.112</v>
      </c>
    </row>
    <row r="16" spans="3:16" x14ac:dyDescent="0.25">
      <c r="C16"/>
      <c r="H16" s="5" t="s">
        <v>8</v>
      </c>
      <c r="I16" s="7" t="str">
        <v>na</v>
      </c>
      <c r="J16" s="7">
        <f t="shared" si="0"/>
        <v>6</v>
      </c>
      <c r="K16" s="7">
        <f t="shared" si="0"/>
        <v>6</v>
      </c>
      <c r="L16" s="7">
        <f t="shared" si="0"/>
        <v>6</v>
      </c>
      <c r="M16" s="7">
        <f t="shared" si="0"/>
        <v>6</v>
      </c>
      <c r="N16" s="7">
        <f t="shared" si="0"/>
        <v>6</v>
      </c>
      <c r="O16" s="7">
        <f t="shared" si="0"/>
        <v>6</v>
      </c>
      <c r="P16" s="5">
        <f>IF(ISNUMBER(left),INDEX(rate1,left),10)</f>
        <v>0.112</v>
      </c>
    </row>
    <row r="17" spans="3:16" x14ac:dyDescent="0.25">
      <c r="C17"/>
      <c r="H17" s="6" t="s">
        <v>13</v>
      </c>
      <c r="I17" s="7" t="str">
        <v>na</v>
      </c>
      <c r="J17" s="7" t="str">
        <f t="shared" si="0"/>
        <v>na</v>
      </c>
      <c r="K17" s="7" t="str">
        <f t="shared" si="0"/>
        <v>na</v>
      </c>
      <c r="L17" s="7" t="str">
        <f t="shared" si="0"/>
        <v>na</v>
      </c>
      <c r="M17" s="7">
        <f t="shared" si="0"/>
        <v>6</v>
      </c>
      <c r="N17" s="7">
        <f t="shared" si="0"/>
        <v>6</v>
      </c>
      <c r="O17" s="7">
        <f t="shared" si="0"/>
        <v>6</v>
      </c>
      <c r="P17" s="6">
        <f>IF(ISNUMBER(left),INDEX(rate1,left),10)</f>
        <v>0.112</v>
      </c>
    </row>
    <row r="18" spans="3:16" x14ac:dyDescent="0.25">
      <c r="C18"/>
    </row>
    <row r="19" spans="3:16" x14ac:dyDescent="0.25">
      <c r="C19"/>
      <c r="J19" s="8" t="s">
        <v>20</v>
      </c>
      <c r="K19" s="8"/>
      <c r="L19" s="8"/>
      <c r="M19" s="8"/>
      <c r="N19" s="8"/>
      <c r="O19" s="8"/>
    </row>
    <row r="20" spans="3:16" x14ac:dyDescent="0.25">
      <c r="C20"/>
      <c r="E20" s="7" t="s">
        <v>11</v>
      </c>
      <c r="F20" s="7" t="s">
        <v>12</v>
      </c>
      <c r="H20" s="7" t="s">
        <v>16</v>
      </c>
      <c r="J20" s="1">
        <v>1</v>
      </c>
      <c r="K20" s="2">
        <v>2</v>
      </c>
      <c r="L20" s="2">
        <v>3</v>
      </c>
      <c r="M20" s="2">
        <v>4</v>
      </c>
      <c r="N20" s="2">
        <v>5</v>
      </c>
      <c r="O20" s="3">
        <v>6</v>
      </c>
      <c r="P20" s="7" t="s">
        <v>17</v>
      </c>
    </row>
    <row r="21" spans="3:16" x14ac:dyDescent="0.25">
      <c r="C21"/>
      <c r="E21" s="4" t="s">
        <v>6</v>
      </c>
      <c r="F21" s="4">
        <v>2.3E-2</v>
      </c>
      <c r="H21" s="4" t="s">
        <v>18</v>
      </c>
      <c r="I21" s="7" t="str" cm="1">
        <f t="array" ref="I21:I31">IFERROR(MATCH(xprefix2,prefix2,0),"na")</f>
        <v>na</v>
      </c>
      <c r="J21" s="7" t="str">
        <f t="shared" ref="J21:O31" si="1">IF(ISNUMBER(left),left,IFERROR(MATCH(LEFT(xprefix2,MAX(LEN(xprefix2)-truncat2,1)),prefix2,0),"na"))</f>
        <v>na</v>
      </c>
      <c r="K21" s="7" t="str">
        <f t="shared" si="1"/>
        <v>na</v>
      </c>
      <c r="L21" s="7" t="str">
        <f t="shared" si="1"/>
        <v>na</v>
      </c>
      <c r="M21" s="7" t="str">
        <f t="shared" si="1"/>
        <v>na</v>
      </c>
      <c r="N21" s="7" t="str">
        <f t="shared" si="1"/>
        <v>na</v>
      </c>
      <c r="O21" s="7" t="str">
        <f t="shared" si="1"/>
        <v>na</v>
      </c>
      <c r="P21" s="4">
        <f>IF(ISNUMBER(left),INDEX(rate2,left),10)</f>
        <v>10</v>
      </c>
    </row>
    <row r="22" spans="3:16" x14ac:dyDescent="0.25">
      <c r="C22"/>
      <c r="E22" s="5" t="s">
        <v>7</v>
      </c>
      <c r="F22" s="5">
        <v>0.14000000000000001</v>
      </c>
      <c r="H22" s="5" t="s">
        <v>6</v>
      </c>
      <c r="I22" s="7">
        <v>1</v>
      </c>
      <c r="J22" s="7">
        <f t="shared" si="1"/>
        <v>1</v>
      </c>
      <c r="K22" s="7">
        <f t="shared" si="1"/>
        <v>1</v>
      </c>
      <c r="L22" s="7">
        <f t="shared" si="1"/>
        <v>1</v>
      </c>
      <c r="M22" s="7">
        <f t="shared" si="1"/>
        <v>1</v>
      </c>
      <c r="N22" s="7">
        <f t="shared" si="1"/>
        <v>1</v>
      </c>
      <c r="O22" s="7">
        <f t="shared" si="1"/>
        <v>1</v>
      </c>
      <c r="P22" s="5">
        <f>IF(ISNUMBER(left),INDEX(rate2,left),10)</f>
        <v>2.3E-2</v>
      </c>
    </row>
    <row r="23" spans="3:16" x14ac:dyDescent="0.25">
      <c r="C23"/>
      <c r="E23" s="5" t="s">
        <v>5</v>
      </c>
      <c r="F23" s="5">
        <v>0.11</v>
      </c>
      <c r="H23" s="5" t="s">
        <v>0</v>
      </c>
      <c r="I23" s="7" t="str">
        <v>na</v>
      </c>
      <c r="J23" s="7" t="str">
        <f t="shared" si="1"/>
        <v>na</v>
      </c>
      <c r="K23" s="7">
        <f t="shared" si="1"/>
        <v>1</v>
      </c>
      <c r="L23" s="7">
        <f t="shared" si="1"/>
        <v>1</v>
      </c>
      <c r="M23" s="7">
        <f t="shared" si="1"/>
        <v>1</v>
      </c>
      <c r="N23" s="7">
        <f t="shared" si="1"/>
        <v>1</v>
      </c>
      <c r="O23" s="7">
        <f t="shared" si="1"/>
        <v>1</v>
      </c>
      <c r="P23" s="5">
        <f>IF(ISNUMBER(left),INDEX(rate2,left),10)</f>
        <v>2.3E-2</v>
      </c>
    </row>
    <row r="24" spans="3:16" x14ac:dyDescent="0.25">
      <c r="C24"/>
      <c r="E24" s="5" t="s">
        <v>8</v>
      </c>
      <c r="F24" s="5">
        <v>0.09</v>
      </c>
      <c r="H24" s="5" t="s">
        <v>1</v>
      </c>
      <c r="I24" s="7" t="str">
        <v>na</v>
      </c>
      <c r="J24" s="7" t="str">
        <f t="shared" si="1"/>
        <v>na</v>
      </c>
      <c r="K24" s="7">
        <f t="shared" si="1"/>
        <v>1</v>
      </c>
      <c r="L24" s="7">
        <f t="shared" si="1"/>
        <v>1</v>
      </c>
      <c r="M24" s="7">
        <f t="shared" si="1"/>
        <v>1</v>
      </c>
      <c r="N24" s="7">
        <f t="shared" si="1"/>
        <v>1</v>
      </c>
      <c r="O24" s="7">
        <f t="shared" si="1"/>
        <v>1</v>
      </c>
      <c r="P24" s="5">
        <f>IF(ISNUMBER(left),INDEX(rate2,left),10)</f>
        <v>2.3E-2</v>
      </c>
    </row>
    <row r="25" spans="3:16" x14ac:dyDescent="0.25">
      <c r="C25"/>
      <c r="E25" s="6" t="s">
        <v>13</v>
      </c>
      <c r="F25" s="6">
        <v>9.1999999999999998E-2</v>
      </c>
      <c r="H25" s="5" t="s">
        <v>2</v>
      </c>
      <c r="I25" s="7" t="str">
        <v>na</v>
      </c>
      <c r="J25" s="7" t="str">
        <f t="shared" si="1"/>
        <v>na</v>
      </c>
      <c r="K25" s="7">
        <f t="shared" si="1"/>
        <v>1</v>
      </c>
      <c r="L25" s="7">
        <f t="shared" si="1"/>
        <v>1</v>
      </c>
      <c r="M25" s="7">
        <f t="shared" si="1"/>
        <v>1</v>
      </c>
      <c r="N25" s="7">
        <f t="shared" si="1"/>
        <v>1</v>
      </c>
      <c r="O25" s="7">
        <f t="shared" si="1"/>
        <v>1</v>
      </c>
      <c r="P25" s="5">
        <f>IF(ISNUMBER(left),INDEX(rate2,left),10)</f>
        <v>2.3E-2</v>
      </c>
    </row>
    <row r="26" spans="3:16" x14ac:dyDescent="0.25">
      <c r="C26"/>
      <c r="H26" s="5" t="s">
        <v>3</v>
      </c>
      <c r="I26" s="7" t="str">
        <v>na</v>
      </c>
      <c r="J26" s="7">
        <f t="shared" si="1"/>
        <v>1</v>
      </c>
      <c r="K26" s="7">
        <f t="shared" si="1"/>
        <v>1</v>
      </c>
      <c r="L26" s="7">
        <f t="shared" si="1"/>
        <v>1</v>
      </c>
      <c r="M26" s="7">
        <f t="shared" si="1"/>
        <v>1</v>
      </c>
      <c r="N26" s="7">
        <f t="shared" si="1"/>
        <v>1</v>
      </c>
      <c r="O26" s="7">
        <f t="shared" si="1"/>
        <v>1</v>
      </c>
      <c r="P26" s="5">
        <f>IF(ISNUMBER(left),INDEX(rate2,left),10)</f>
        <v>2.3E-2</v>
      </c>
    </row>
    <row r="27" spans="3:16" x14ac:dyDescent="0.25">
      <c r="C27"/>
      <c r="H27" s="5" t="s">
        <v>4</v>
      </c>
      <c r="I27" s="7" t="str">
        <v>na</v>
      </c>
      <c r="J27" s="7" t="str">
        <f t="shared" si="1"/>
        <v>na</v>
      </c>
      <c r="K27" s="7">
        <f t="shared" si="1"/>
        <v>1</v>
      </c>
      <c r="L27" s="7">
        <f t="shared" si="1"/>
        <v>1</v>
      </c>
      <c r="M27" s="7">
        <f t="shared" si="1"/>
        <v>1</v>
      </c>
      <c r="N27" s="7">
        <f t="shared" si="1"/>
        <v>1</v>
      </c>
      <c r="O27" s="7">
        <f t="shared" si="1"/>
        <v>1</v>
      </c>
      <c r="P27" s="5">
        <f>IF(ISNUMBER(left),INDEX(rate2,left),10)</f>
        <v>2.3E-2</v>
      </c>
    </row>
    <row r="28" spans="3:16" x14ac:dyDescent="0.25">
      <c r="C28"/>
      <c r="H28" s="5" t="s">
        <v>7</v>
      </c>
      <c r="I28" s="7">
        <v>2</v>
      </c>
      <c r="J28" s="7">
        <f t="shared" si="1"/>
        <v>2</v>
      </c>
      <c r="K28" s="7">
        <f t="shared" si="1"/>
        <v>2</v>
      </c>
      <c r="L28" s="7">
        <f t="shared" si="1"/>
        <v>2</v>
      </c>
      <c r="M28" s="7">
        <f t="shared" si="1"/>
        <v>2</v>
      </c>
      <c r="N28" s="7">
        <f t="shared" si="1"/>
        <v>2</v>
      </c>
      <c r="O28" s="7">
        <f t="shared" si="1"/>
        <v>2</v>
      </c>
      <c r="P28" s="5">
        <f>IF(ISNUMBER(left),INDEX(rate2,left),10)</f>
        <v>0.14000000000000001</v>
      </c>
    </row>
    <row r="29" spans="3:16" x14ac:dyDescent="0.25">
      <c r="C29"/>
      <c r="H29" s="5" t="s">
        <v>5</v>
      </c>
      <c r="I29" s="7">
        <v>3</v>
      </c>
      <c r="J29" s="7">
        <f t="shared" si="1"/>
        <v>3</v>
      </c>
      <c r="K29" s="7">
        <f t="shared" si="1"/>
        <v>3</v>
      </c>
      <c r="L29" s="7">
        <f t="shared" si="1"/>
        <v>3</v>
      </c>
      <c r="M29" s="7">
        <f t="shared" si="1"/>
        <v>3</v>
      </c>
      <c r="N29" s="7">
        <f t="shared" si="1"/>
        <v>3</v>
      </c>
      <c r="O29" s="7">
        <f t="shared" si="1"/>
        <v>3</v>
      </c>
      <c r="P29" s="5">
        <f>IF(ISNUMBER(left),INDEX(rate2,left),10)</f>
        <v>0.11</v>
      </c>
    </row>
    <row r="30" spans="3:16" x14ac:dyDescent="0.25">
      <c r="C30"/>
      <c r="H30" s="5" t="s">
        <v>8</v>
      </c>
      <c r="I30" s="7">
        <v>4</v>
      </c>
      <c r="J30" s="7">
        <f t="shared" si="1"/>
        <v>4</v>
      </c>
      <c r="K30" s="7">
        <f t="shared" si="1"/>
        <v>4</v>
      </c>
      <c r="L30" s="7">
        <f t="shared" si="1"/>
        <v>4</v>
      </c>
      <c r="M30" s="7">
        <f t="shared" si="1"/>
        <v>4</v>
      </c>
      <c r="N30" s="7">
        <f t="shared" si="1"/>
        <v>4</v>
      </c>
      <c r="O30" s="7">
        <f t="shared" si="1"/>
        <v>4</v>
      </c>
      <c r="P30" s="5">
        <f>IF(ISNUMBER(left),INDEX(rate2,left),10)</f>
        <v>0.09</v>
      </c>
    </row>
    <row r="31" spans="3:16" x14ac:dyDescent="0.25">
      <c r="C31"/>
      <c r="H31" s="6" t="s">
        <v>13</v>
      </c>
      <c r="I31" s="7">
        <v>5</v>
      </c>
      <c r="J31" s="7">
        <f t="shared" si="1"/>
        <v>5</v>
      </c>
      <c r="K31" s="7">
        <f t="shared" si="1"/>
        <v>5</v>
      </c>
      <c r="L31" s="7">
        <f t="shared" si="1"/>
        <v>5</v>
      </c>
      <c r="M31" s="7">
        <f t="shared" si="1"/>
        <v>5</v>
      </c>
      <c r="N31" s="7">
        <f t="shared" si="1"/>
        <v>5</v>
      </c>
      <c r="O31" s="7">
        <f t="shared" si="1"/>
        <v>5</v>
      </c>
      <c r="P31" s="6">
        <f>IF(ISNUMBER(left),INDEX(rate2,left),10)</f>
        <v>9.1999999999999998E-2</v>
      </c>
    </row>
    <row r="32" spans="3:16" x14ac:dyDescent="0.25">
      <c r="C32"/>
    </row>
  </sheetData>
  <sortState xmlns:xlrd2="http://schemas.microsoft.com/office/spreadsheetml/2017/richdata2" ref="C6:C31">
    <sortCondition ref="C6:C31"/>
  </sortState>
  <mergeCells count="2">
    <mergeCell ref="J5:O5"/>
    <mergeCell ref="J19:O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LCR</vt:lpstr>
      <vt:lpstr>left</vt:lpstr>
      <vt:lpstr>prefix1</vt:lpstr>
      <vt:lpstr>prefix2</vt:lpstr>
      <vt:lpstr>rate1</vt:lpstr>
      <vt:lpstr>rate2</vt:lpstr>
      <vt:lpstr>truncat1</vt:lpstr>
      <vt:lpstr>truncat2</vt:lpstr>
      <vt:lpstr>xprefix1</vt:lpstr>
      <vt:lpstr>xprefix2</vt:lpstr>
      <vt:lpstr>xrate1</vt:lpstr>
      <vt:lpstr>xrate2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Emin Gabrielyan</dc:creator>
  <cp:lastModifiedBy>Emin Gabrielyan</cp:lastModifiedBy>
  <dcterms:created xsi:type="dcterms:W3CDTF">2015-06-05T18:17:20Z</dcterms:created>
  <dcterms:modified xsi:type="dcterms:W3CDTF">2021-03-29T03:31:30Z</dcterms:modified>
</cp:coreProperties>
</file>